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16380" windowHeight="8196" tabRatio="500"/>
  </bookViews>
  <sheets>
    <sheet name="Příjmy" sheetId="1" r:id="rId1"/>
    <sheet name="List1" sheetId="2" r:id="rId2"/>
  </sheets>
  <calcPr calcId="977461"/>
</workbook>
</file>

<file path=xl/calcChain.xml><?xml version="1.0" encoding="utf-8"?>
<calcChain xmlns="http://schemas.openxmlformats.org/spreadsheetml/2006/main">
  <c r="D41" i="1"/>
  <c r="D20"/>
  <c r="D13"/>
  <c r="D16"/>
  <c r="D53"/>
  <c r="D55"/>
  <c r="D46"/>
  <c r="D63"/>
  <c r="D57"/>
  <c r="D22"/>
  <c r="D92"/>
  <c r="D77"/>
  <c r="D68"/>
  <c r="D33"/>
  <c r="D98"/>
  <c r="D18"/>
  <c r="D49"/>
  <c r="D24"/>
  <c r="D35"/>
  <c r="D37"/>
  <c r="D39"/>
  <c r="D71"/>
  <c r="D94"/>
  <c r="D96"/>
  <c r="D100"/>
  <c r="D101"/>
  <c r="D104"/>
  <c r="D25"/>
  <c r="D103"/>
  <c r="D105"/>
</calcChain>
</file>

<file path=xl/sharedStrings.xml><?xml version="1.0" encoding="utf-8"?>
<sst xmlns="http://schemas.openxmlformats.org/spreadsheetml/2006/main" count="114" uniqueCount="83">
  <si>
    <t>Paragraf</t>
  </si>
  <si>
    <t>Položka</t>
  </si>
  <si>
    <t>Název</t>
  </si>
  <si>
    <t>Rozpočet v Kč</t>
  </si>
  <si>
    <t>Příjmy</t>
  </si>
  <si>
    <t>Daň z příjmu právnických osob</t>
  </si>
  <si>
    <t>Daň z přidané hodnoty</t>
  </si>
  <si>
    <t>Daň z nemovitostí</t>
  </si>
  <si>
    <t>Celkem příjmy z daní</t>
  </si>
  <si>
    <t>Správní poplatky</t>
  </si>
  <si>
    <t>Celkem poplatky</t>
  </si>
  <si>
    <t>Příjmy z poskytování služeb a výrobků (prodej dřeva)</t>
  </si>
  <si>
    <t>Podpora ostatních produkčních činností</t>
  </si>
  <si>
    <t>Komunální služby a územní rozvoj jinde nezařazené</t>
  </si>
  <si>
    <t>Příjmy z úroků</t>
  </si>
  <si>
    <t>Obecné příjmy a výdaje z finančních operací</t>
  </si>
  <si>
    <t xml:space="preserve">Dotace celkem </t>
  </si>
  <si>
    <t>Příjmy celkem</t>
  </si>
  <si>
    <t>Výdaje</t>
  </si>
  <si>
    <t>Nákup materiálu</t>
  </si>
  <si>
    <t>Nákup ostatních služeb</t>
  </si>
  <si>
    <t>Podpora ostatních produkčních činností (lesy)</t>
  </si>
  <si>
    <t>Správa v lesním hospodářství</t>
  </si>
  <si>
    <t>Opravy a udržování</t>
  </si>
  <si>
    <t>Silnice</t>
  </si>
  <si>
    <t>Neinvestiční transfery krajům (dopravní obslužnost)</t>
  </si>
  <si>
    <t>Dopravní obslužnost</t>
  </si>
  <si>
    <t>Nákup materiálu jinde nezařazený</t>
  </si>
  <si>
    <t>Zález.kultury, církví a sděl.prostředků</t>
  </si>
  <si>
    <t>Elektrická energie</t>
  </si>
  <si>
    <t>Veřejné osvětlení</t>
  </si>
  <si>
    <t>Sběr a svoz komunálních odpadů</t>
  </si>
  <si>
    <t>Ostatní osobní výdaje</t>
  </si>
  <si>
    <t>Povinné pojištění na veřejné zdravotní pojištění</t>
  </si>
  <si>
    <t>Drobný hmotný dlouhodobý majetek</t>
  </si>
  <si>
    <t>Pohonné hmoty a maziva</t>
  </si>
  <si>
    <t>Péče o vzhled obcí a veřejnou zeleň</t>
  </si>
  <si>
    <t>Neinvestiční transfery obcím</t>
  </si>
  <si>
    <t>Požární ochrana - dobrovolná část</t>
  </si>
  <si>
    <t>Odměny členům zastupitelstev obcí a krajů</t>
  </si>
  <si>
    <t xml:space="preserve">Zastupitelstva obcí </t>
  </si>
  <si>
    <t>Povinné pojistné na úrazové pojištění</t>
  </si>
  <si>
    <t>Poštovní služby</t>
  </si>
  <si>
    <t>Služby telekomunikací a radiokomunikací</t>
  </si>
  <si>
    <t>Cestovné</t>
  </si>
  <si>
    <t>Pohoštění</t>
  </si>
  <si>
    <t>Platby daní a poplatků SR</t>
  </si>
  <si>
    <t>Činnost místní správy</t>
  </si>
  <si>
    <t>Služby peněžních ústavů (poplatky v bance)</t>
  </si>
  <si>
    <t>Služby peněžních ústavů (pojištění majetku)</t>
  </si>
  <si>
    <t>Pojištění funkčně nespecifikované</t>
  </si>
  <si>
    <t>Finanční vypořádání minulých let</t>
  </si>
  <si>
    <t xml:space="preserve">Výdaje celkem </t>
  </si>
  <si>
    <t>Daň z příjmu fyzických osob vybíraná srážkou</t>
  </si>
  <si>
    <t>Daň z příjmu fyz. osob ze závislé činnosti</t>
  </si>
  <si>
    <t>Neivestiční transfery obcím</t>
  </si>
  <si>
    <t>Pohřebnictví</t>
  </si>
  <si>
    <t>Výdaje na poř. věcí a služeb - pohoštění</t>
  </si>
  <si>
    <t>NI př.transf.ze st.r.v rámci souhr.dotačního vztahu</t>
  </si>
  <si>
    <t>Ostatní finanční operace</t>
  </si>
  <si>
    <t>Vratky veř. Rozp. ústř. úrovně (volby do kraje)</t>
  </si>
  <si>
    <t>Platby daní a poplatků.kraj.,obcím (daň za obec)</t>
  </si>
  <si>
    <t>Daň z príjmů práv. osob za obce (daň za obec)</t>
  </si>
  <si>
    <t>Příjmy z pronájmu pozemků</t>
  </si>
  <si>
    <t>Platy zaměstnanců v pracovním poměru</t>
  </si>
  <si>
    <t>Pov.poj. Na sociální zabezpečení</t>
  </si>
  <si>
    <t>Pov poj. Na veřejné zdravotní pojištění</t>
  </si>
  <si>
    <t>Dary obyvatelstvu - finanční</t>
  </si>
  <si>
    <t xml:space="preserve">Sběr a svoz ostatních odpadů </t>
  </si>
  <si>
    <t>Přebytek - schodek</t>
  </si>
  <si>
    <t>Daň z příjmu fyz. osob placené poplatníky</t>
  </si>
  <si>
    <t>Příjem poplatku - odpady</t>
  </si>
  <si>
    <t>Neinvestiční transfery spolkům</t>
  </si>
  <si>
    <t>Vodní díla v zemědělské krajině</t>
  </si>
  <si>
    <t xml:space="preserve">Schodek bude hrazen z finančních prostředků minulých let. </t>
  </si>
  <si>
    <t>Daň ostatní hry</t>
  </si>
  <si>
    <t>Daň technické hry</t>
  </si>
  <si>
    <t>Stavby rybník</t>
  </si>
  <si>
    <t>Volby do zastupitelstev ÚSC</t>
  </si>
  <si>
    <t xml:space="preserve">Závaznými ukazateli rozpočtu na rok 2026 jsou celkové příjmy a celkové výdaje.  </t>
  </si>
  <si>
    <t>Rozpočet obce Holovousy na rok 2026</t>
  </si>
  <si>
    <t xml:space="preserve">Rozpočet obce Holovousy na rok 2026 je sestaven jako schodkový. </t>
  </si>
  <si>
    <t>Rozpočet obce Holovousy na rok 2026 byl schválen na jednání zastupitelstva dne 19.12.2025.</t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</si>
</sst>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  <charset val="1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1"/>
    </font>
    <font>
      <u/>
      <sz val="11"/>
      <color indexed="8"/>
      <name val="Calibri"/>
      <family val="2"/>
      <charset val="238"/>
    </font>
    <font>
      <b/>
      <sz val="18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2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3" fontId="0" fillId="0" borderId="0" xfId="0" applyNumberFormat="1"/>
    <xf numFmtId="0" fontId="0" fillId="0" borderId="1" xfId="0" applyFont="1" applyBorder="1"/>
    <xf numFmtId="3" fontId="0" fillId="0" borderId="1" xfId="0" applyNumberFormat="1" applyFont="1" applyBorder="1"/>
    <xf numFmtId="0" fontId="0" fillId="2" borderId="2" xfId="0" applyFill="1" applyBorder="1"/>
    <xf numFmtId="0" fontId="0" fillId="2" borderId="3" xfId="0" applyFill="1" applyBorder="1"/>
    <xf numFmtId="0" fontId="2" fillId="2" borderId="3" xfId="0" applyFont="1" applyFill="1" applyBorder="1" applyAlignment="1">
      <alignment horizontal="center"/>
    </xf>
    <xf numFmtId="3" fontId="0" fillId="2" borderId="4" xfId="0" applyNumberFormat="1" applyFill="1" applyBorder="1"/>
    <xf numFmtId="0" fontId="0" fillId="0" borderId="5" xfId="0" applyBorder="1"/>
    <xf numFmtId="3" fontId="0" fillId="0" borderId="5" xfId="0" applyNumberFormat="1" applyBorder="1"/>
    <xf numFmtId="0" fontId="0" fillId="0" borderId="6" xfId="0" applyBorder="1"/>
    <xf numFmtId="3" fontId="0" fillId="0" borderId="6" xfId="0" applyNumberFormat="1" applyBorder="1"/>
    <xf numFmtId="0" fontId="2" fillId="0" borderId="6" xfId="0" applyFont="1" applyBorder="1"/>
    <xf numFmtId="3" fontId="2" fillId="0" borderId="6" xfId="0" applyNumberFormat="1" applyFont="1" applyBorder="1"/>
    <xf numFmtId="3" fontId="4" fillId="2" borderId="4" xfId="0" applyNumberFormat="1" applyFont="1" applyFill="1" applyBorder="1" applyAlignment="1">
      <alignment vertical="center"/>
    </xf>
    <xf numFmtId="0" fontId="0" fillId="0" borderId="7" xfId="0" applyFont="1" applyBorder="1"/>
    <xf numFmtId="0" fontId="0" fillId="0" borderId="7" xfId="0" applyFont="1" applyBorder="1" applyAlignment="1"/>
    <xf numFmtId="3" fontId="0" fillId="0" borderId="7" xfId="0" applyNumberFormat="1" applyFont="1" applyBorder="1"/>
    <xf numFmtId="0" fontId="0" fillId="3" borderId="2" xfId="0" applyFill="1" applyBorder="1"/>
    <xf numFmtId="0" fontId="0" fillId="3" borderId="3" xfId="0" applyFill="1" applyBorder="1"/>
    <xf numFmtId="0" fontId="2" fillId="3" borderId="3" xfId="0" applyFont="1" applyFill="1" applyBorder="1" applyAlignment="1">
      <alignment horizontal="center" vertical="center"/>
    </xf>
    <xf numFmtId="3" fontId="0" fillId="3" borderId="4" xfId="0" applyNumberFormat="1" applyFill="1" applyBorder="1"/>
    <xf numFmtId="0" fontId="5" fillId="0" borderId="6" xfId="0" applyFont="1" applyBorder="1"/>
    <xf numFmtId="3" fontId="5" fillId="0" borderId="6" xfId="0" applyNumberFormat="1" applyFont="1" applyBorder="1"/>
    <xf numFmtId="3" fontId="6" fillId="0" borderId="6" xfId="0" applyNumberFormat="1" applyFont="1" applyBorder="1"/>
    <xf numFmtId="0" fontId="2" fillId="0" borderId="1" xfId="0" applyFont="1" applyBorder="1"/>
    <xf numFmtId="0" fontId="0" fillId="0" borderId="8" xfId="0" applyBorder="1"/>
    <xf numFmtId="3" fontId="0" fillId="0" borderId="8" xfId="0" applyNumberFormat="1" applyBorder="1"/>
    <xf numFmtId="3" fontId="5" fillId="0" borderId="8" xfId="0" applyNumberFormat="1" applyFont="1" applyBorder="1"/>
    <xf numFmtId="0" fontId="2" fillId="0" borderId="8" xfId="0" applyFont="1" applyBorder="1"/>
    <xf numFmtId="3" fontId="2" fillId="0" borderId="8" xfId="0" applyNumberFormat="1" applyFont="1" applyBorder="1"/>
    <xf numFmtId="0" fontId="6" fillId="0" borderId="0" xfId="0" applyFont="1"/>
    <xf numFmtId="3" fontId="6" fillId="0" borderId="0" xfId="0" applyNumberFormat="1" applyFont="1" applyBorder="1"/>
    <xf numFmtId="3" fontId="2" fillId="0" borderId="0" xfId="0" applyNumberFormat="1" applyFont="1" applyBorder="1"/>
    <xf numFmtId="3" fontId="0" fillId="0" borderId="0" xfId="0" applyNumberFormat="1" applyBorder="1"/>
    <xf numFmtId="0" fontId="0" fillId="0" borderId="0" xfId="0" applyBorder="1"/>
    <xf numFmtId="3" fontId="4" fillId="0" borderId="0" xfId="0" applyNumberFormat="1" applyFont="1" applyFill="1" applyBorder="1" applyAlignment="1">
      <alignment vertical="center"/>
    </xf>
    <xf numFmtId="0" fontId="0" fillId="0" borderId="0" xfId="0" applyFont="1" applyFill="1"/>
    <xf numFmtId="0" fontId="7" fillId="0" borderId="0" xfId="0" applyFont="1"/>
    <xf numFmtId="0" fontId="2" fillId="0" borderId="0" xfId="0" applyFont="1"/>
    <xf numFmtId="3" fontId="6" fillId="0" borderId="1" xfId="0" applyNumberFormat="1" applyFont="1" applyBorder="1"/>
    <xf numFmtId="0" fontId="0" fillId="0" borderId="9" xfId="0" applyBorder="1"/>
    <xf numFmtId="3" fontId="0" fillId="0" borderId="9" xfId="0" applyNumberFormat="1" applyBorder="1"/>
    <xf numFmtId="3" fontId="4" fillId="4" borderId="10" xfId="0" applyNumberFormat="1" applyFont="1" applyFill="1" applyBorder="1"/>
    <xf numFmtId="0" fontId="0" fillId="0" borderId="0" xfId="0" applyFill="1"/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165"/>
  <sheetViews>
    <sheetView tabSelected="1" zoomScaleNormal="100" workbookViewId="0">
      <selection activeCell="F107" sqref="F107"/>
    </sheetView>
  </sheetViews>
  <sheetFormatPr defaultColWidth="8.6640625" defaultRowHeight="14.4"/>
  <cols>
    <col min="1" max="1" width="7.6640625" customWidth="1"/>
    <col min="2" max="2" width="7.44140625" customWidth="1"/>
    <col min="3" max="3" width="52.5546875" customWidth="1"/>
    <col min="4" max="4" width="14.5546875" style="1" customWidth="1"/>
  </cols>
  <sheetData>
    <row r="1" spans="1:4" ht="22.8" customHeight="1">
      <c r="A1" s="45" t="s">
        <v>80</v>
      </c>
      <c r="B1" s="46"/>
      <c r="C1" s="46"/>
      <c r="D1" s="46"/>
    </row>
    <row r="2" spans="1:4">
      <c r="A2" s="2" t="s">
        <v>0</v>
      </c>
      <c r="B2" s="2" t="s">
        <v>1</v>
      </c>
      <c r="C2" s="2" t="s">
        <v>2</v>
      </c>
      <c r="D2" s="3" t="s">
        <v>3</v>
      </c>
    </row>
    <row r="3" spans="1:4" ht="15" thickBot="1">
      <c r="A3" s="4"/>
      <c r="B3" s="5"/>
      <c r="C3" s="6" t="s">
        <v>4</v>
      </c>
      <c r="D3" s="7"/>
    </row>
    <row r="4" spans="1:4" hidden="1">
      <c r="A4" s="8">
        <v>0</v>
      </c>
      <c r="B4" s="8">
        <v>1111</v>
      </c>
      <c r="C4" s="8" t="s">
        <v>54</v>
      </c>
      <c r="D4" s="9">
        <v>301000</v>
      </c>
    </row>
    <row r="5" spans="1:4" hidden="1">
      <c r="A5" s="10">
        <v>0</v>
      </c>
      <c r="B5" s="10">
        <v>1112</v>
      </c>
      <c r="C5" s="10" t="s">
        <v>70</v>
      </c>
      <c r="D5" s="11">
        <v>28000</v>
      </c>
    </row>
    <row r="6" spans="1:4" hidden="1">
      <c r="A6" s="10">
        <v>0</v>
      </c>
      <c r="B6" s="10">
        <v>1113</v>
      </c>
      <c r="C6" s="10" t="s">
        <v>53</v>
      </c>
      <c r="D6" s="11">
        <v>50000</v>
      </c>
    </row>
    <row r="7" spans="1:4" hidden="1">
      <c r="A7" s="10">
        <v>0</v>
      </c>
      <c r="B7" s="10">
        <v>1121</v>
      </c>
      <c r="C7" s="10" t="s">
        <v>5</v>
      </c>
      <c r="D7" s="11">
        <v>407000</v>
      </c>
    </row>
    <row r="8" spans="1:4" hidden="1">
      <c r="A8" s="10">
        <v>0</v>
      </c>
      <c r="B8" s="10">
        <v>1122</v>
      </c>
      <c r="C8" s="10" t="s">
        <v>62</v>
      </c>
      <c r="D8" s="11">
        <v>5000</v>
      </c>
    </row>
    <row r="9" spans="1:4" hidden="1">
      <c r="A9" s="10">
        <v>0</v>
      </c>
      <c r="B9" s="10">
        <v>1211</v>
      </c>
      <c r="C9" s="10" t="s">
        <v>6</v>
      </c>
      <c r="D9" s="11">
        <v>770000</v>
      </c>
    </row>
    <row r="10" spans="1:4" hidden="1">
      <c r="A10" s="10">
        <v>0</v>
      </c>
      <c r="B10" s="10">
        <v>1511</v>
      </c>
      <c r="C10" s="10" t="s">
        <v>7</v>
      </c>
      <c r="D10" s="11">
        <v>300000</v>
      </c>
    </row>
    <row r="11" spans="1:4" hidden="1">
      <c r="A11" s="10">
        <v>0</v>
      </c>
      <c r="B11" s="10">
        <v>1386</v>
      </c>
      <c r="C11" s="10" t="s">
        <v>75</v>
      </c>
      <c r="D11" s="11">
        <v>13000</v>
      </c>
    </row>
    <row r="12" spans="1:4" hidden="1">
      <c r="A12" s="10">
        <v>0</v>
      </c>
      <c r="B12" s="10">
        <v>1387</v>
      </c>
      <c r="C12" s="10" t="s">
        <v>76</v>
      </c>
      <c r="D12" s="11">
        <v>6000</v>
      </c>
    </row>
    <row r="13" spans="1:4">
      <c r="A13" s="10"/>
      <c r="B13" s="10"/>
      <c r="C13" s="12" t="s">
        <v>8</v>
      </c>
      <c r="D13" s="13">
        <f>SUM(D4:D12)</f>
        <v>1880000</v>
      </c>
    </row>
    <row r="14" spans="1:4" hidden="1">
      <c r="A14" s="10"/>
      <c r="B14" s="10">
        <v>1345</v>
      </c>
      <c r="C14" s="10" t="s">
        <v>71</v>
      </c>
      <c r="D14" s="11">
        <v>55000</v>
      </c>
    </row>
    <row r="15" spans="1:4" hidden="1">
      <c r="A15" s="10">
        <v>0</v>
      </c>
      <c r="B15" s="10">
        <v>1361</v>
      </c>
      <c r="C15" s="10" t="s">
        <v>9</v>
      </c>
      <c r="D15" s="11">
        <v>400</v>
      </c>
    </row>
    <row r="16" spans="1:4">
      <c r="A16" s="10"/>
      <c r="B16" s="10"/>
      <c r="C16" s="12" t="s">
        <v>10</v>
      </c>
      <c r="D16" s="13">
        <f>SUM(D14:D15)</f>
        <v>55400</v>
      </c>
    </row>
    <row r="17" spans="1:4" hidden="1">
      <c r="A17" s="10">
        <v>0</v>
      </c>
      <c r="B17" s="10">
        <v>4112</v>
      </c>
      <c r="C17" s="10" t="s">
        <v>58</v>
      </c>
      <c r="D17" s="11">
        <v>72000</v>
      </c>
    </row>
    <row r="18" spans="1:4">
      <c r="A18" s="10"/>
      <c r="B18" s="10"/>
      <c r="C18" s="12" t="s">
        <v>16</v>
      </c>
      <c r="D18" s="13">
        <f>SUM(D17)</f>
        <v>72000</v>
      </c>
    </row>
    <row r="19" spans="1:4" hidden="1">
      <c r="A19" s="10">
        <v>1032</v>
      </c>
      <c r="B19" s="10">
        <v>2111</v>
      </c>
      <c r="C19" s="10" t="s">
        <v>11</v>
      </c>
      <c r="D19" s="11">
        <v>650000</v>
      </c>
    </row>
    <row r="20" spans="1:4">
      <c r="A20" s="12">
        <v>1032</v>
      </c>
      <c r="B20" s="12"/>
      <c r="C20" s="12" t="s">
        <v>12</v>
      </c>
      <c r="D20" s="13">
        <f>SUM(D19)</f>
        <v>650000</v>
      </c>
    </row>
    <row r="21" spans="1:4" hidden="1">
      <c r="A21" s="22">
        <v>3639</v>
      </c>
      <c r="B21" s="22">
        <v>2131</v>
      </c>
      <c r="C21" s="22" t="s">
        <v>63</v>
      </c>
      <c r="D21" s="23">
        <v>10000</v>
      </c>
    </row>
    <row r="22" spans="1:4">
      <c r="A22" s="12">
        <v>3639</v>
      </c>
      <c r="B22" s="12"/>
      <c r="C22" s="12" t="s">
        <v>13</v>
      </c>
      <c r="D22" s="13">
        <f>SUM(D21)</f>
        <v>10000</v>
      </c>
    </row>
    <row r="23" spans="1:4" hidden="1">
      <c r="A23" s="10">
        <v>6310</v>
      </c>
      <c r="B23" s="10">
        <v>2141</v>
      </c>
      <c r="C23" s="10" t="s">
        <v>14</v>
      </c>
      <c r="D23" s="11">
        <v>600</v>
      </c>
    </row>
    <row r="24" spans="1:4" ht="15" thickBot="1">
      <c r="A24" s="12">
        <v>6310</v>
      </c>
      <c r="B24" s="12"/>
      <c r="C24" s="12" t="s">
        <v>15</v>
      </c>
      <c r="D24" s="13">
        <f>SUM(D23:D23)</f>
        <v>600</v>
      </c>
    </row>
    <row r="25" spans="1:4" ht="14.4" customHeight="1" thickBot="1">
      <c r="A25" s="47" t="s">
        <v>17</v>
      </c>
      <c r="B25" s="48"/>
      <c r="C25" s="48"/>
      <c r="D25" s="14">
        <f>SUM(D24,D22,D20,D18,D16,D13)</f>
        <v>2668000</v>
      </c>
    </row>
    <row r="26" spans="1:4">
      <c r="A26" s="15" t="s">
        <v>0</v>
      </c>
      <c r="B26" s="15" t="s">
        <v>1</v>
      </c>
      <c r="C26" s="16" t="s">
        <v>2</v>
      </c>
      <c r="D26" s="17" t="s">
        <v>3</v>
      </c>
    </row>
    <row r="27" spans="1:4" ht="15" thickBot="1">
      <c r="A27" s="18"/>
      <c r="B27" s="19"/>
      <c r="C27" s="20" t="s">
        <v>18</v>
      </c>
      <c r="D27" s="21"/>
    </row>
    <row r="28" spans="1:4" hidden="1">
      <c r="A28" s="8">
        <v>1032</v>
      </c>
      <c r="B28" s="8">
        <v>5011</v>
      </c>
      <c r="C28" s="8" t="s">
        <v>64</v>
      </c>
      <c r="D28" s="9">
        <v>300000</v>
      </c>
    </row>
    <row r="29" spans="1:4" hidden="1">
      <c r="A29" s="8">
        <v>1032</v>
      </c>
      <c r="B29" s="8">
        <v>5031</v>
      </c>
      <c r="C29" s="8" t="s">
        <v>65</v>
      </c>
      <c r="D29" s="9">
        <v>75000</v>
      </c>
    </row>
    <row r="30" spans="1:4" hidden="1">
      <c r="A30" s="8">
        <v>1032</v>
      </c>
      <c r="B30" s="8">
        <v>5032</v>
      </c>
      <c r="C30" s="8" t="s">
        <v>66</v>
      </c>
      <c r="D30" s="9">
        <v>27000</v>
      </c>
    </row>
    <row r="31" spans="1:4" hidden="1">
      <c r="A31" s="8">
        <v>1032</v>
      </c>
      <c r="B31" s="8">
        <v>5139</v>
      </c>
      <c r="C31" s="8" t="s">
        <v>19</v>
      </c>
      <c r="D31" s="9">
        <v>150000</v>
      </c>
    </row>
    <row r="32" spans="1:4" hidden="1">
      <c r="A32" s="10">
        <v>1032</v>
      </c>
      <c r="B32" s="10">
        <v>5169</v>
      </c>
      <c r="C32" s="10" t="s">
        <v>20</v>
      </c>
      <c r="D32" s="11">
        <v>360000</v>
      </c>
    </row>
    <row r="33" spans="1:5">
      <c r="A33" s="12">
        <v>1032</v>
      </c>
      <c r="B33" s="12"/>
      <c r="C33" s="12" t="s">
        <v>21</v>
      </c>
      <c r="D33" s="13">
        <f>SUM(D28:D32)</f>
        <v>912000</v>
      </c>
    </row>
    <row r="34" spans="1:5" hidden="1">
      <c r="A34" s="10">
        <v>1036</v>
      </c>
      <c r="B34" s="10">
        <v>5169</v>
      </c>
      <c r="C34" s="10" t="s">
        <v>20</v>
      </c>
      <c r="D34" s="11">
        <v>60000</v>
      </c>
    </row>
    <row r="35" spans="1:5">
      <c r="A35" s="12">
        <v>1036</v>
      </c>
      <c r="B35" s="12"/>
      <c r="C35" s="12" t="s">
        <v>22</v>
      </c>
      <c r="D35" s="13">
        <f>SUM(D34:D34)</f>
        <v>60000</v>
      </c>
    </row>
    <row r="36" spans="1:5" hidden="1">
      <c r="A36" s="10">
        <v>2212</v>
      </c>
      <c r="B36" s="10">
        <v>5171</v>
      </c>
      <c r="C36" s="10" t="s">
        <v>23</v>
      </c>
      <c r="D36" s="11">
        <v>100000</v>
      </c>
      <c r="E36" s="44"/>
    </row>
    <row r="37" spans="1:5" ht="16.5" customHeight="1">
      <c r="A37" s="12">
        <v>2212</v>
      </c>
      <c r="B37" s="12"/>
      <c r="C37" s="12" t="s">
        <v>24</v>
      </c>
      <c r="D37" s="13">
        <f>SUM(D36:D36)</f>
        <v>100000</v>
      </c>
    </row>
    <row r="38" spans="1:5" hidden="1">
      <c r="A38" s="10">
        <v>2292</v>
      </c>
      <c r="B38" s="10">
        <v>5323</v>
      </c>
      <c r="C38" s="10" t="s">
        <v>25</v>
      </c>
      <c r="D38" s="11">
        <v>2500</v>
      </c>
    </row>
    <row r="39" spans="1:5">
      <c r="A39" s="12">
        <v>2292</v>
      </c>
      <c r="B39" s="12"/>
      <c r="C39" s="12" t="s">
        <v>26</v>
      </c>
      <c r="D39" s="13">
        <f>SUM(D38:D38)</f>
        <v>2500</v>
      </c>
    </row>
    <row r="40" spans="1:5" hidden="1">
      <c r="A40" s="22">
        <v>2341</v>
      </c>
      <c r="B40" s="22">
        <v>6121</v>
      </c>
      <c r="C40" s="22" t="s">
        <v>77</v>
      </c>
      <c r="D40" s="23">
        <v>5500000</v>
      </c>
    </row>
    <row r="41" spans="1:5">
      <c r="A41" s="12">
        <v>2341</v>
      </c>
      <c r="B41" s="12"/>
      <c r="C41" s="12" t="s">
        <v>73</v>
      </c>
      <c r="D41" s="13">
        <f>SUM(D40:D40)</f>
        <v>5500000</v>
      </c>
    </row>
    <row r="42" spans="1:5" hidden="1">
      <c r="A42" s="22">
        <v>3399</v>
      </c>
      <c r="B42" s="22">
        <v>5139</v>
      </c>
      <c r="C42" s="22" t="s">
        <v>19</v>
      </c>
      <c r="D42" s="23">
        <v>2000</v>
      </c>
    </row>
    <row r="43" spans="1:5" hidden="1">
      <c r="A43" s="22">
        <v>3399</v>
      </c>
      <c r="B43" s="22">
        <v>5169</v>
      </c>
      <c r="C43" s="22" t="s">
        <v>20</v>
      </c>
      <c r="D43" s="23">
        <v>2000</v>
      </c>
    </row>
    <row r="44" spans="1:5" hidden="1">
      <c r="A44" s="22">
        <v>3399</v>
      </c>
      <c r="B44" s="22">
        <v>5175</v>
      </c>
      <c r="C44" s="22" t="s">
        <v>57</v>
      </c>
      <c r="D44" s="23">
        <v>10000</v>
      </c>
    </row>
    <row r="45" spans="1:5" hidden="1">
      <c r="A45" s="22">
        <v>3399</v>
      </c>
      <c r="B45" s="22">
        <v>5222</v>
      </c>
      <c r="C45" s="22" t="s">
        <v>72</v>
      </c>
      <c r="D45" s="23">
        <v>3000</v>
      </c>
    </row>
    <row r="46" spans="1:5">
      <c r="A46" s="12">
        <v>3399</v>
      </c>
      <c r="B46" s="12"/>
      <c r="C46" s="12" t="s">
        <v>28</v>
      </c>
      <c r="D46" s="13">
        <f>SUM(D42:D45)</f>
        <v>17000</v>
      </c>
    </row>
    <row r="47" spans="1:5" hidden="1">
      <c r="A47" s="10">
        <v>3631</v>
      </c>
      <c r="B47" s="10">
        <v>5154</v>
      </c>
      <c r="C47" s="10" t="s">
        <v>29</v>
      </c>
      <c r="D47" s="11">
        <v>30000</v>
      </c>
    </row>
    <row r="48" spans="1:5" hidden="1">
      <c r="A48" s="10">
        <v>3631</v>
      </c>
      <c r="B48" s="22">
        <v>5171</v>
      </c>
      <c r="C48" s="22" t="s">
        <v>23</v>
      </c>
      <c r="D48" s="23">
        <v>15000</v>
      </c>
    </row>
    <row r="49" spans="1:4">
      <c r="A49" s="12">
        <v>3631</v>
      </c>
      <c r="B49" s="12"/>
      <c r="C49" s="12" t="s">
        <v>30</v>
      </c>
      <c r="D49" s="24">
        <f>SUM(D47:D48)</f>
        <v>45000</v>
      </c>
    </row>
    <row r="50" spans="1:4" hidden="1">
      <c r="A50" s="22">
        <v>3632</v>
      </c>
      <c r="B50" s="22">
        <v>5321</v>
      </c>
      <c r="C50" s="22" t="s">
        <v>55</v>
      </c>
      <c r="D50" s="23">
        <v>3000</v>
      </c>
    </row>
    <row r="51" spans="1:4">
      <c r="A51" s="12">
        <v>3632</v>
      </c>
      <c r="B51" s="22"/>
      <c r="C51" s="12" t="s">
        <v>56</v>
      </c>
      <c r="D51" s="24">
        <v>3000</v>
      </c>
    </row>
    <row r="52" spans="1:4" hidden="1">
      <c r="A52" s="10">
        <v>3639</v>
      </c>
      <c r="B52" s="10">
        <v>5169</v>
      </c>
      <c r="C52" s="10" t="s">
        <v>20</v>
      </c>
      <c r="D52" s="11">
        <v>15000</v>
      </c>
    </row>
    <row r="53" spans="1:4">
      <c r="A53" s="12">
        <v>3639</v>
      </c>
      <c r="B53" s="12"/>
      <c r="C53" s="12" t="s">
        <v>13</v>
      </c>
      <c r="D53" s="24">
        <f>SUM(D52)</f>
        <v>15000</v>
      </c>
    </row>
    <row r="54" spans="1:4" hidden="1">
      <c r="A54" s="10">
        <v>3722</v>
      </c>
      <c r="B54" s="10">
        <v>5169</v>
      </c>
      <c r="C54" s="10" t="s">
        <v>20</v>
      </c>
      <c r="D54" s="11">
        <v>90000</v>
      </c>
    </row>
    <row r="55" spans="1:4">
      <c r="A55" s="12">
        <v>3722</v>
      </c>
      <c r="B55" s="12"/>
      <c r="C55" s="12" t="s">
        <v>31</v>
      </c>
      <c r="D55" s="24">
        <f>SUM(D54)</f>
        <v>90000</v>
      </c>
    </row>
    <row r="56" spans="1:4" hidden="1">
      <c r="A56" s="22">
        <v>3723</v>
      </c>
      <c r="B56" s="22">
        <v>5169</v>
      </c>
      <c r="C56" s="22" t="s">
        <v>20</v>
      </c>
      <c r="D56" s="23">
        <v>46000</v>
      </c>
    </row>
    <row r="57" spans="1:4">
      <c r="A57" s="12">
        <v>3723</v>
      </c>
      <c r="B57" s="12"/>
      <c r="C57" s="12" t="s">
        <v>68</v>
      </c>
      <c r="D57" s="24">
        <f>SUM(D56)</f>
        <v>46000</v>
      </c>
    </row>
    <row r="58" spans="1:4" hidden="1">
      <c r="A58" s="10">
        <v>3745</v>
      </c>
      <c r="B58" s="10">
        <v>5021</v>
      </c>
      <c r="C58" s="22" t="s">
        <v>32</v>
      </c>
      <c r="D58" s="11">
        <v>20000</v>
      </c>
    </row>
    <row r="59" spans="1:4" hidden="1">
      <c r="A59" s="10">
        <v>3745</v>
      </c>
      <c r="B59" s="10">
        <v>5137</v>
      </c>
      <c r="C59" s="10" t="s">
        <v>34</v>
      </c>
      <c r="D59" s="11">
        <v>5000</v>
      </c>
    </row>
    <row r="60" spans="1:4" hidden="1">
      <c r="A60" s="10">
        <v>3745</v>
      </c>
      <c r="B60" s="10">
        <v>5139</v>
      </c>
      <c r="C60" s="10" t="s">
        <v>27</v>
      </c>
      <c r="D60" s="11">
        <v>5000</v>
      </c>
    </row>
    <row r="61" spans="1:4" hidden="1">
      <c r="A61" s="10">
        <v>3745</v>
      </c>
      <c r="B61" s="10">
        <v>5156</v>
      </c>
      <c r="C61" s="10" t="s">
        <v>35</v>
      </c>
      <c r="D61" s="11">
        <v>2000</v>
      </c>
    </row>
    <row r="62" spans="1:4" hidden="1">
      <c r="A62" s="10">
        <v>3745</v>
      </c>
      <c r="B62" s="10">
        <v>5169</v>
      </c>
      <c r="C62" s="10" t="s">
        <v>20</v>
      </c>
      <c r="D62" s="11">
        <v>5000</v>
      </c>
    </row>
    <row r="63" spans="1:4">
      <c r="A63" s="12">
        <v>3745</v>
      </c>
      <c r="B63" s="12"/>
      <c r="C63" s="12" t="s">
        <v>36</v>
      </c>
      <c r="D63" s="24">
        <f>SUM(D58:D62)</f>
        <v>37000</v>
      </c>
    </row>
    <row r="64" spans="1:4" hidden="1">
      <c r="A64" s="22">
        <v>5512</v>
      </c>
      <c r="B64" s="22">
        <v>5139</v>
      </c>
      <c r="C64" s="22" t="s">
        <v>19</v>
      </c>
      <c r="D64" s="23">
        <v>5000</v>
      </c>
    </row>
    <row r="65" spans="1:4" hidden="1">
      <c r="A65" s="22">
        <v>5512</v>
      </c>
      <c r="B65" s="22">
        <v>5154</v>
      </c>
      <c r="C65" s="22" t="s">
        <v>29</v>
      </c>
      <c r="D65" s="23">
        <v>10000</v>
      </c>
    </row>
    <row r="66" spans="1:4" hidden="1">
      <c r="A66" s="22">
        <v>5512</v>
      </c>
      <c r="B66" s="22">
        <v>5169</v>
      </c>
      <c r="C66" s="22" t="s">
        <v>20</v>
      </c>
      <c r="D66" s="23">
        <v>5000</v>
      </c>
    </row>
    <row r="67" spans="1:4" hidden="1">
      <c r="A67" s="10">
        <v>5512</v>
      </c>
      <c r="B67" s="10">
        <v>5321</v>
      </c>
      <c r="C67" s="10" t="s">
        <v>37</v>
      </c>
      <c r="D67" s="11">
        <v>3000</v>
      </c>
    </row>
    <row r="68" spans="1:4">
      <c r="A68" s="12">
        <v>5512</v>
      </c>
      <c r="B68" s="12"/>
      <c r="C68" s="12" t="s">
        <v>38</v>
      </c>
      <c r="D68" s="24">
        <f>SUM(D64:D67)</f>
        <v>23000</v>
      </c>
    </row>
    <row r="69" spans="1:4" hidden="1">
      <c r="A69" s="10">
        <v>6112</v>
      </c>
      <c r="B69" s="10">
        <v>5023</v>
      </c>
      <c r="C69" s="10" t="s">
        <v>39</v>
      </c>
      <c r="D69" s="23">
        <v>300000</v>
      </c>
    </row>
    <row r="70" spans="1:4" hidden="1">
      <c r="A70" s="10">
        <v>6112</v>
      </c>
      <c r="B70" s="22">
        <v>5032</v>
      </c>
      <c r="C70" s="22" t="s">
        <v>33</v>
      </c>
      <c r="D70" s="11">
        <v>27000</v>
      </c>
    </row>
    <row r="71" spans="1:4">
      <c r="A71" s="12">
        <v>6112</v>
      </c>
      <c r="B71" s="12"/>
      <c r="C71" s="12" t="s">
        <v>40</v>
      </c>
      <c r="D71" s="13">
        <f>SUM(D69:D70)</f>
        <v>327000</v>
      </c>
    </row>
    <row r="72" spans="1:4" hidden="1">
      <c r="A72" s="22">
        <v>6115</v>
      </c>
      <c r="B72" s="22">
        <v>5021</v>
      </c>
      <c r="C72" s="22" t="s">
        <v>32</v>
      </c>
      <c r="D72" s="23">
        <v>18000</v>
      </c>
    </row>
    <row r="73" spans="1:4" hidden="1">
      <c r="A73" s="22">
        <v>6115</v>
      </c>
      <c r="B73" s="22">
        <v>5139</v>
      </c>
      <c r="C73" s="22" t="s">
        <v>19</v>
      </c>
      <c r="D73" s="23">
        <v>6000</v>
      </c>
    </row>
    <row r="74" spans="1:4" hidden="1">
      <c r="A74" s="22">
        <v>6115</v>
      </c>
      <c r="B74" s="22">
        <v>5169</v>
      </c>
      <c r="C74" s="22" t="s">
        <v>20</v>
      </c>
      <c r="D74" s="23">
        <v>3500</v>
      </c>
    </row>
    <row r="75" spans="1:4" hidden="1">
      <c r="A75" s="22">
        <v>6115</v>
      </c>
      <c r="B75" s="22">
        <v>5173</v>
      </c>
      <c r="C75" s="22" t="s">
        <v>44</v>
      </c>
      <c r="D75" s="23">
        <v>2000</v>
      </c>
    </row>
    <row r="76" spans="1:4" hidden="1">
      <c r="A76" s="22">
        <v>6115</v>
      </c>
      <c r="B76" s="22">
        <v>5175</v>
      </c>
      <c r="C76" s="22" t="s">
        <v>57</v>
      </c>
      <c r="D76" s="23">
        <v>2500</v>
      </c>
    </row>
    <row r="77" spans="1:4">
      <c r="A77" s="12">
        <v>6115</v>
      </c>
      <c r="B77" s="12"/>
      <c r="C77" s="12" t="s">
        <v>78</v>
      </c>
      <c r="D77" s="13">
        <f>SUM(D72:D76)</f>
        <v>32000</v>
      </c>
    </row>
    <row r="78" spans="1:4" hidden="1">
      <c r="A78" s="10">
        <v>6171</v>
      </c>
      <c r="B78" s="10">
        <v>5038</v>
      </c>
      <c r="C78" s="10" t="s">
        <v>41</v>
      </c>
      <c r="D78" s="23">
        <v>1500</v>
      </c>
    </row>
    <row r="79" spans="1:4" hidden="1">
      <c r="A79" s="10">
        <v>6171</v>
      </c>
      <c r="B79" s="10">
        <v>5137</v>
      </c>
      <c r="C79" s="10" t="s">
        <v>34</v>
      </c>
      <c r="D79" s="11">
        <v>20000</v>
      </c>
    </row>
    <row r="80" spans="1:4" hidden="1">
      <c r="A80" s="10">
        <v>6171</v>
      </c>
      <c r="B80" s="10">
        <v>5139</v>
      </c>
      <c r="C80" s="10" t="s">
        <v>19</v>
      </c>
      <c r="D80" s="11">
        <v>20000</v>
      </c>
    </row>
    <row r="81" spans="1:4" hidden="1">
      <c r="A81" s="10">
        <v>6171</v>
      </c>
      <c r="B81" s="10">
        <v>5154</v>
      </c>
      <c r="C81" s="10" t="s">
        <v>29</v>
      </c>
      <c r="D81" s="11">
        <v>40000</v>
      </c>
    </row>
    <row r="82" spans="1:4" hidden="1">
      <c r="A82" s="10">
        <v>6171</v>
      </c>
      <c r="B82" s="10">
        <v>5161</v>
      </c>
      <c r="C82" s="10" t="s">
        <v>42</v>
      </c>
      <c r="D82" s="11">
        <v>4000</v>
      </c>
    </row>
    <row r="83" spans="1:4" hidden="1">
      <c r="A83" s="10">
        <v>6171</v>
      </c>
      <c r="B83" s="10">
        <v>5162</v>
      </c>
      <c r="C83" s="10" t="s">
        <v>43</v>
      </c>
      <c r="D83" s="23">
        <v>4000</v>
      </c>
    </row>
    <row r="84" spans="1:4" hidden="1">
      <c r="A84" s="10">
        <v>6171</v>
      </c>
      <c r="B84" s="10">
        <v>5169</v>
      </c>
      <c r="C84" s="10" t="s">
        <v>20</v>
      </c>
      <c r="D84" s="11">
        <v>300000</v>
      </c>
    </row>
    <row r="85" spans="1:4" hidden="1">
      <c r="A85" s="10">
        <v>6171</v>
      </c>
      <c r="B85" s="10">
        <v>5171</v>
      </c>
      <c r="C85" s="10" t="s">
        <v>23</v>
      </c>
      <c r="D85" s="11">
        <v>10000</v>
      </c>
    </row>
    <row r="86" spans="1:4" hidden="1">
      <c r="A86" s="10">
        <v>6171</v>
      </c>
      <c r="B86" s="10">
        <v>5173</v>
      </c>
      <c r="C86" s="10" t="s">
        <v>44</v>
      </c>
      <c r="D86" s="11">
        <v>1000</v>
      </c>
    </row>
    <row r="87" spans="1:4" hidden="1">
      <c r="A87" s="10">
        <v>6171</v>
      </c>
      <c r="B87" s="10">
        <v>5175</v>
      </c>
      <c r="C87" s="10" t="s">
        <v>45</v>
      </c>
      <c r="D87" s="11">
        <v>3000</v>
      </c>
    </row>
    <row r="88" spans="1:4" hidden="1">
      <c r="A88" s="10">
        <v>6171</v>
      </c>
      <c r="B88" s="10">
        <v>5222</v>
      </c>
      <c r="C88" s="10" t="s">
        <v>72</v>
      </c>
      <c r="D88" s="11">
        <v>10000</v>
      </c>
    </row>
    <row r="89" spans="1:4" hidden="1">
      <c r="A89" s="10">
        <v>6171</v>
      </c>
      <c r="B89" s="10">
        <v>5321</v>
      </c>
      <c r="C89" s="10" t="s">
        <v>37</v>
      </c>
      <c r="D89" s="11">
        <v>1000</v>
      </c>
    </row>
    <row r="90" spans="1:4" hidden="1">
      <c r="A90" s="10">
        <v>6171</v>
      </c>
      <c r="B90" s="10">
        <v>5362</v>
      </c>
      <c r="C90" s="10" t="s">
        <v>46</v>
      </c>
      <c r="D90" s="11">
        <v>2000</v>
      </c>
    </row>
    <row r="91" spans="1:4" hidden="1">
      <c r="A91" s="10">
        <v>6171</v>
      </c>
      <c r="B91" s="10">
        <v>5492</v>
      </c>
      <c r="C91" s="10" t="s">
        <v>67</v>
      </c>
      <c r="D91" s="11">
        <v>15000</v>
      </c>
    </row>
    <row r="92" spans="1:4">
      <c r="A92" s="12">
        <v>6171</v>
      </c>
      <c r="B92" s="12"/>
      <c r="C92" s="12" t="s">
        <v>47</v>
      </c>
      <c r="D92" s="24">
        <f>SUM(D78:D91)</f>
        <v>431500</v>
      </c>
    </row>
    <row r="93" spans="1:4" hidden="1">
      <c r="A93" s="10">
        <v>6310</v>
      </c>
      <c r="B93" s="10">
        <v>5163</v>
      </c>
      <c r="C93" s="10" t="s">
        <v>48</v>
      </c>
      <c r="D93" s="11">
        <v>7000</v>
      </c>
    </row>
    <row r="94" spans="1:4">
      <c r="A94" s="12">
        <v>6310</v>
      </c>
      <c r="B94" s="12"/>
      <c r="C94" s="12" t="s">
        <v>15</v>
      </c>
      <c r="D94" s="24">
        <f>SUM(D93:D93)</f>
        <v>7000</v>
      </c>
    </row>
    <row r="95" spans="1:4" hidden="1">
      <c r="A95" s="10">
        <v>6320</v>
      </c>
      <c r="B95" s="10">
        <v>5163</v>
      </c>
      <c r="C95" s="10" t="s">
        <v>49</v>
      </c>
      <c r="D95" s="11">
        <v>5000</v>
      </c>
    </row>
    <row r="96" spans="1:4">
      <c r="A96" s="12">
        <v>6320</v>
      </c>
      <c r="B96" s="10"/>
      <c r="C96" s="12" t="s">
        <v>50</v>
      </c>
      <c r="D96" s="24">
        <f>SUM(D95:D95)</f>
        <v>5000</v>
      </c>
    </row>
    <row r="97" spans="1:4" hidden="1">
      <c r="A97" s="22">
        <v>6399</v>
      </c>
      <c r="B97" s="10">
        <v>5365</v>
      </c>
      <c r="C97" s="22" t="s">
        <v>61</v>
      </c>
      <c r="D97" s="23">
        <v>5000</v>
      </c>
    </row>
    <row r="98" spans="1:4">
      <c r="A98" s="12">
        <v>6399</v>
      </c>
      <c r="B98" s="10"/>
      <c r="C98" s="12" t="s">
        <v>59</v>
      </c>
      <c r="D98" s="24">
        <f>SUM(D97)</f>
        <v>5000</v>
      </c>
    </row>
    <row r="99" spans="1:4" hidden="1">
      <c r="A99" s="22">
        <v>6402</v>
      </c>
      <c r="B99" s="10">
        <v>5364</v>
      </c>
      <c r="C99" s="10" t="s">
        <v>60</v>
      </c>
      <c r="D99" s="11">
        <v>7000</v>
      </c>
    </row>
    <row r="100" spans="1:4" ht="15" thickBot="1">
      <c r="A100" s="25">
        <v>6402</v>
      </c>
      <c r="B100" s="25"/>
      <c r="C100" s="25" t="s">
        <v>51</v>
      </c>
      <c r="D100" s="40">
        <f>SUM(D99:D99)</f>
        <v>7000</v>
      </c>
    </row>
    <row r="101" spans="1:4" ht="18.600000000000001" thickBot="1">
      <c r="A101" s="49" t="s">
        <v>52</v>
      </c>
      <c r="B101" s="50"/>
      <c r="C101" s="50"/>
      <c r="D101" s="43">
        <f>SUM(D33,D35,D37,D39,D41,D46,D49,D51,D53,D55,D57,D63,D68,D71,D77,D92,D94,D96,D98,D100)</f>
        <v>7665000</v>
      </c>
    </row>
    <row r="102" spans="1:4">
      <c r="A102" s="41"/>
      <c r="B102" s="41"/>
      <c r="C102" s="41"/>
      <c r="D102" s="42"/>
    </row>
    <row r="103" spans="1:4">
      <c r="A103" s="26" t="s">
        <v>17</v>
      </c>
      <c r="B103" s="26"/>
      <c r="C103" s="26"/>
      <c r="D103" s="28">
        <f>SUM(D25)</f>
        <v>2668000</v>
      </c>
    </row>
    <row r="104" spans="1:4">
      <c r="A104" s="26" t="s">
        <v>52</v>
      </c>
      <c r="B104" s="26"/>
      <c r="C104" s="26"/>
      <c r="D104" s="27">
        <f>SUM(D101)</f>
        <v>7665000</v>
      </c>
    </row>
    <row r="105" spans="1:4">
      <c r="A105" s="29" t="s">
        <v>69</v>
      </c>
      <c r="B105" s="26"/>
      <c r="C105" s="26"/>
      <c r="D105" s="30">
        <f>D103-D104</f>
        <v>-4997000</v>
      </c>
    </row>
    <row r="106" spans="1:4">
      <c r="C106" s="31"/>
      <c r="D106" s="32"/>
    </row>
    <row r="107" spans="1:4">
      <c r="A107" t="s">
        <v>81</v>
      </c>
      <c r="D107" s="33"/>
    </row>
    <row r="108" spans="1:4">
      <c r="A108" t="s">
        <v>74</v>
      </c>
      <c r="D108" s="33"/>
    </row>
    <row r="109" spans="1:4">
      <c r="A109" t="s">
        <v>79</v>
      </c>
      <c r="D109" s="33"/>
    </row>
    <row r="110" spans="1:4">
      <c r="A110" s="37" t="s">
        <v>82</v>
      </c>
      <c r="D110" s="34"/>
    </row>
    <row r="111" spans="1:4">
      <c r="D111" s="33"/>
    </row>
    <row r="112" spans="1:4" ht="18">
      <c r="D112" s="36"/>
    </row>
    <row r="113" spans="1:2">
      <c r="B113" s="37"/>
    </row>
    <row r="119" spans="1:2">
      <c r="A119" s="38"/>
    </row>
    <row r="123" spans="1:2">
      <c r="A123" s="38"/>
    </row>
    <row r="143" spans="1:49" s="26" customFormat="1">
      <c r="A143"/>
      <c r="B143"/>
      <c r="C143"/>
      <c r="D143" s="1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</row>
    <row r="144" spans="1:49" s="26" customFormat="1">
      <c r="A144"/>
      <c r="B144"/>
      <c r="C144"/>
      <c r="D144" s="1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</row>
    <row r="145" spans="1:49" s="26" customFormat="1">
      <c r="A145"/>
      <c r="B145"/>
      <c r="C145"/>
      <c r="D145" s="1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</row>
    <row r="146" spans="1:49" s="26" customFormat="1">
      <c r="A146"/>
      <c r="B146"/>
      <c r="C146"/>
      <c r="D146" s="1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</row>
    <row r="147" spans="1:49" s="26" customFormat="1">
      <c r="A147"/>
      <c r="B147"/>
      <c r="C147"/>
      <c r="D147" s="1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</row>
    <row r="148" spans="1:49" s="26" customFormat="1">
      <c r="A148"/>
      <c r="B148"/>
      <c r="C148"/>
      <c r="D148" s="1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</row>
    <row r="149" spans="1:49" s="26" customFormat="1">
      <c r="A149"/>
      <c r="B149"/>
      <c r="C149"/>
      <c r="D149" s="1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</row>
    <row r="150" spans="1:49" s="26" customFormat="1">
      <c r="A150"/>
      <c r="B150"/>
      <c r="C150"/>
      <c r="D150" s="1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</row>
    <row r="151" spans="1:49" s="26" customFormat="1">
      <c r="A151"/>
      <c r="B151"/>
      <c r="C151"/>
      <c r="D151" s="1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</row>
    <row r="160" spans="1:49" ht="34.5" customHeight="1"/>
    <row r="165" spans="5:5">
      <c r="E165" s="39"/>
    </row>
  </sheetData>
  <sheetProtection selectLockedCells="1" selectUnlockedCells="1"/>
  <mergeCells count="3">
    <mergeCell ref="A1:D1"/>
    <mergeCell ref="A25:C25"/>
    <mergeCell ref="A101:C101"/>
  </mergeCells>
  <pageMargins left="0.7" right="0.7" top="0.75" bottom="0.75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IL1" workbookViewId="0">
      <selection activeCell="IV15" sqref="IV15"/>
    </sheetView>
  </sheetViews>
  <sheetFormatPr defaultColWidth="8.6640625" defaultRowHeight="14.4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láďa</dc:creator>
  <cp:lastModifiedBy>láďa</cp:lastModifiedBy>
  <cp:revision>4</cp:revision>
  <cp:lastPrinted>2025-11-12T11:14:11Z</cp:lastPrinted>
  <dcterms:created xsi:type="dcterms:W3CDTF">2015-06-05T16:19:34Z</dcterms:created>
  <dcterms:modified xsi:type="dcterms:W3CDTF">2025-12-26T17:40:21Z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